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j\Documents\AI\MMDS\2022\5 - Dimensionality Reduction\"/>
    </mc:Choice>
  </mc:AlternateContent>
  <xr:revisionPtr revIDLastSave="0" documentId="13_ncr:1_{759F2165-FC1B-4FC5-A843-15DB39E9D121}" xr6:coauthVersionLast="47" xr6:coauthVersionMax="47" xr10:uidLastSave="{00000000-0000-0000-0000-000000000000}"/>
  <bookViews>
    <workbookView xWindow="-28908" yWindow="-108" windowWidth="29016" windowHeight="18216" xr2:uid="{1BA68E22-31D1-4A10-B0BA-8AF8B518FD19}"/>
  </bookViews>
  <sheets>
    <sheet name="ORIG" sheetId="1" r:id="rId1"/>
    <sheet name="2-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" l="1"/>
  <c r="L2" i="1"/>
  <c r="P27" i="1"/>
  <c r="O27" i="1"/>
  <c r="N27" i="1"/>
  <c r="M27" i="1"/>
  <c r="L27" i="1"/>
  <c r="P26" i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7" i="2"/>
  <c r="O27" i="2"/>
  <c r="N27" i="2"/>
  <c r="M27" i="2"/>
  <c r="L27" i="2"/>
  <c r="P26" i="2"/>
  <c r="O26" i="2"/>
  <c r="N26" i="2"/>
  <c r="M26" i="2"/>
  <c r="L26" i="2"/>
  <c r="P25" i="2"/>
  <c r="O25" i="2"/>
  <c r="N25" i="2"/>
  <c r="M25" i="2"/>
  <c r="L25" i="2"/>
  <c r="P24" i="2"/>
  <c r="O24" i="2"/>
  <c r="N24" i="2"/>
  <c r="M24" i="2"/>
  <c r="L24" i="2"/>
  <c r="P23" i="2"/>
  <c r="O23" i="2"/>
  <c r="N23" i="2"/>
  <c r="M23" i="2"/>
  <c r="L23" i="2"/>
  <c r="P22" i="2"/>
  <c r="O22" i="2"/>
  <c r="N22" i="2"/>
  <c r="M22" i="2"/>
  <c r="L22" i="2"/>
  <c r="P21" i="2"/>
  <c r="O21" i="2"/>
  <c r="N21" i="2"/>
  <c r="M21" i="2"/>
  <c r="L21" i="2"/>
  <c r="P18" i="2"/>
  <c r="D16" i="2"/>
  <c r="C16" i="2"/>
  <c r="B16" i="2"/>
  <c r="D15" i="2"/>
  <c r="C15" i="2"/>
  <c r="B15" i="2"/>
  <c r="H15" i="2" s="1"/>
  <c r="H26" i="2" s="1"/>
  <c r="D14" i="2"/>
  <c r="C14" i="2"/>
  <c r="B14" i="2"/>
  <c r="D13" i="2"/>
  <c r="C13" i="2"/>
  <c r="B13" i="2"/>
  <c r="D12" i="2"/>
  <c r="C12" i="2"/>
  <c r="B12" i="2"/>
  <c r="H12" i="2" s="1"/>
  <c r="H23" i="2" s="1"/>
  <c r="D11" i="2"/>
  <c r="C11" i="2"/>
  <c r="B11" i="2"/>
  <c r="D10" i="2"/>
  <c r="C10" i="2"/>
  <c r="B10" i="2"/>
  <c r="J27" i="1"/>
  <c r="I27" i="1"/>
  <c r="H27" i="1"/>
  <c r="G27" i="1"/>
  <c r="F27" i="1"/>
  <c r="J26" i="1"/>
  <c r="I26" i="1"/>
  <c r="H26" i="1"/>
  <c r="G26" i="1"/>
  <c r="F26" i="1"/>
  <c r="J25" i="1"/>
  <c r="I25" i="1"/>
  <c r="H25" i="1"/>
  <c r="G25" i="1"/>
  <c r="F25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F21" i="1"/>
  <c r="J19" i="1"/>
  <c r="P18" i="1"/>
  <c r="J18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H10" i="2" l="1"/>
  <c r="H21" i="2" s="1"/>
  <c r="H13" i="2"/>
  <c r="H24" i="2" s="1"/>
  <c r="H11" i="2"/>
  <c r="H22" i="2" s="1"/>
  <c r="H16" i="2"/>
  <c r="H27" i="2" s="1"/>
  <c r="H14" i="2"/>
  <c r="H25" i="2" s="1"/>
  <c r="I10" i="2"/>
  <c r="I21" i="2" s="1"/>
  <c r="I11" i="2"/>
  <c r="I22" i="2" s="1"/>
  <c r="I12" i="2"/>
  <c r="I23" i="2" s="1"/>
  <c r="I13" i="2"/>
  <c r="I24" i="2" s="1"/>
  <c r="I14" i="2"/>
  <c r="I25" i="2" s="1"/>
  <c r="I15" i="2"/>
  <c r="I26" i="2" s="1"/>
  <c r="I16" i="2"/>
  <c r="I27" i="2" s="1"/>
  <c r="J10" i="2"/>
  <c r="J21" i="2" s="1"/>
  <c r="J11" i="2"/>
  <c r="J22" i="2" s="1"/>
  <c r="J12" i="2"/>
  <c r="J23" i="2" s="1"/>
  <c r="J13" i="2"/>
  <c r="J24" i="2" s="1"/>
  <c r="J14" i="2"/>
  <c r="J25" i="2" s="1"/>
  <c r="J15" i="2"/>
  <c r="J26" i="2" s="1"/>
  <c r="J16" i="2"/>
  <c r="J27" i="2" s="1"/>
  <c r="F10" i="2"/>
  <c r="F11" i="2"/>
  <c r="F22" i="2" s="1"/>
  <c r="F12" i="2"/>
  <c r="F23" i="2" s="1"/>
  <c r="F13" i="2"/>
  <c r="F24" i="2" s="1"/>
  <c r="F14" i="2"/>
  <c r="F25" i="2" s="1"/>
  <c r="F15" i="2"/>
  <c r="F26" i="2" s="1"/>
  <c r="F16" i="2"/>
  <c r="F27" i="2" s="1"/>
  <c r="G10" i="2"/>
  <c r="G21" i="2" s="1"/>
  <c r="G11" i="2"/>
  <c r="G22" i="2" s="1"/>
  <c r="G12" i="2"/>
  <c r="G23" i="2" s="1"/>
  <c r="G13" i="2"/>
  <c r="G24" i="2" s="1"/>
  <c r="G14" i="2"/>
  <c r="G25" i="2" s="1"/>
  <c r="G15" i="2"/>
  <c r="G26" i="2" s="1"/>
  <c r="G16" i="2"/>
  <c r="G27" i="2" s="1"/>
  <c r="F21" i="2" l="1"/>
  <c r="J18" i="2"/>
  <c r="J19" i="2" s="1"/>
</calcChain>
</file>

<file path=xl/sharedStrings.xml><?xml version="1.0" encoding="utf-8"?>
<sst xmlns="http://schemas.openxmlformats.org/spreadsheetml/2006/main" count="48" uniqueCount="16">
  <si>
    <t>Joe</t>
  </si>
  <si>
    <t>Jim</t>
  </si>
  <si>
    <t>John</t>
  </si>
  <si>
    <t>Jack</t>
  </si>
  <si>
    <t>Jill</t>
  </si>
  <si>
    <t>Jenny</t>
  </si>
  <si>
    <t>Jane</t>
  </si>
  <si>
    <t>U</t>
  </si>
  <si>
    <t>S</t>
  </si>
  <si>
    <t>Matrix</t>
  </si>
  <si>
    <t>Alien</t>
  </si>
  <si>
    <t>Serenity</t>
  </si>
  <si>
    <t>Casablanca</t>
  </si>
  <si>
    <t>Amelie</t>
  </si>
  <si>
    <r>
      <t>V</t>
    </r>
    <r>
      <rPr>
        <b/>
        <vertAlign val="superscript"/>
        <sz val="11"/>
        <color theme="1"/>
        <rFont val="Calibri"/>
        <family val="2"/>
        <charset val="238"/>
        <scheme val="minor"/>
      </rPr>
      <t>T</t>
    </r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</si>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</sst>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/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2" borderId="0" xfId="0" applyNumberFormat="1" applyFill="1"/>
    <xf numFmtId="2" fontId="0" fillId="3" borderId="0" xfId="0" applyNumberFormat="1" applyFill="1"/>
    <xf numFmtId="0" fontId="4" fillId="4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0" fillId="0" borderId="0" xfId="0" applyNumberFormat="1" applyFill="1"/>
    <xf numFmtId="0" fontId="0" fillId="2" borderId="0" xfId="0" applyFill="1"/>
    <xf numFmtId="2" fontId="0" fillId="8" borderId="0" xfId="0" applyNumberFormat="1" applyFill="1" applyAlignment="1">
      <alignment horizont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E8D1-EB40-4FFE-AC31-F932724E2CB3}">
  <dimension ref="A1:W27"/>
  <sheetViews>
    <sheetView tabSelected="1" zoomScale="120" zoomScaleNormal="120" workbookViewId="0">
      <selection activeCell="Q28" sqref="Q28"/>
    </sheetView>
  </sheetViews>
  <sheetFormatPr defaultRowHeight="14.4" x14ac:dyDescent="0.3"/>
  <cols>
    <col min="22" max="22" width="10.44140625" bestFit="1" customWidth="1"/>
  </cols>
  <sheetData>
    <row r="1" spans="1:23" x14ac:dyDescent="0.3">
      <c r="C1" s="6" t="s">
        <v>7</v>
      </c>
      <c r="G1" s="6" t="s">
        <v>8</v>
      </c>
      <c r="S1" t="s">
        <v>9</v>
      </c>
      <c r="T1" t="s">
        <v>10</v>
      </c>
      <c r="U1" t="s">
        <v>11</v>
      </c>
      <c r="V1" t="s">
        <v>12</v>
      </c>
      <c r="W1" t="s">
        <v>13</v>
      </c>
    </row>
    <row r="2" spans="1:23" x14ac:dyDescent="0.3">
      <c r="A2" s="1" t="s">
        <v>0</v>
      </c>
      <c r="B2" s="3">
        <v>0.13</v>
      </c>
      <c r="C2" s="3">
        <v>0.02</v>
      </c>
      <c r="D2" s="3">
        <v>-0.01</v>
      </c>
      <c r="F2" s="4">
        <v>12.4</v>
      </c>
      <c r="G2" s="4">
        <v>0</v>
      </c>
      <c r="H2" s="4">
        <v>0</v>
      </c>
      <c r="L2" s="19">
        <f>F2*F2+G3*G3+H4*H4</f>
        <v>245.70000000000002</v>
      </c>
      <c r="R2" s="1" t="s">
        <v>0</v>
      </c>
      <c r="S2" s="6">
        <v>1</v>
      </c>
      <c r="T2" s="6">
        <v>1</v>
      </c>
      <c r="U2" s="6">
        <v>1</v>
      </c>
      <c r="V2" s="6">
        <v>0</v>
      </c>
      <c r="W2" s="6">
        <v>0</v>
      </c>
    </row>
    <row r="3" spans="1:23" x14ac:dyDescent="0.3">
      <c r="A3" s="1" t="s">
        <v>1</v>
      </c>
      <c r="B3" s="3">
        <v>0.41</v>
      </c>
      <c r="C3" s="3">
        <v>7.0000000000000007E-2</v>
      </c>
      <c r="D3" s="3">
        <v>-0.03</v>
      </c>
      <c r="F3" s="4">
        <v>0</v>
      </c>
      <c r="G3" s="4">
        <v>9.5</v>
      </c>
      <c r="H3" s="4">
        <v>0</v>
      </c>
      <c r="R3" s="1" t="s">
        <v>1</v>
      </c>
      <c r="S3" s="6">
        <v>3</v>
      </c>
      <c r="T3" s="6">
        <v>3</v>
      </c>
      <c r="U3" s="6">
        <v>3</v>
      </c>
      <c r="V3" s="6">
        <v>0</v>
      </c>
      <c r="W3" s="6">
        <v>0</v>
      </c>
    </row>
    <row r="4" spans="1:23" x14ac:dyDescent="0.3">
      <c r="A4" s="1" t="s">
        <v>2</v>
      </c>
      <c r="B4" s="3">
        <v>0.55000000000000004</v>
      </c>
      <c r="C4" s="3">
        <v>0.09</v>
      </c>
      <c r="D4" s="3">
        <v>-0.04</v>
      </c>
      <c r="F4" s="4">
        <v>0</v>
      </c>
      <c r="G4" s="4">
        <v>0</v>
      </c>
      <c r="H4" s="4">
        <v>1.3</v>
      </c>
      <c r="R4" s="1" t="s">
        <v>2</v>
      </c>
      <c r="S4" s="6">
        <v>4</v>
      </c>
      <c r="T4" s="6">
        <v>4</v>
      </c>
      <c r="U4" s="6">
        <v>4</v>
      </c>
      <c r="V4" s="6">
        <v>0</v>
      </c>
      <c r="W4" s="6">
        <v>0</v>
      </c>
    </row>
    <row r="5" spans="1:23" x14ac:dyDescent="0.3">
      <c r="A5" s="1" t="s">
        <v>3</v>
      </c>
      <c r="B5" s="3">
        <v>0.68</v>
      </c>
      <c r="C5" s="3">
        <v>0.11</v>
      </c>
      <c r="D5" s="3">
        <v>-0.05</v>
      </c>
      <c r="R5" s="1" t="s">
        <v>3</v>
      </c>
      <c r="S5" s="6">
        <v>5</v>
      </c>
      <c r="T5" s="6">
        <v>5</v>
      </c>
      <c r="U5" s="6">
        <v>5</v>
      </c>
      <c r="V5" s="6">
        <v>0</v>
      </c>
      <c r="W5" s="6">
        <v>0</v>
      </c>
    </row>
    <row r="6" spans="1:23" x14ac:dyDescent="0.3">
      <c r="A6" s="1" t="s">
        <v>4</v>
      </c>
      <c r="B6" s="3">
        <v>0.15</v>
      </c>
      <c r="C6" s="3">
        <v>-0.59</v>
      </c>
      <c r="D6" s="3">
        <v>-0.65</v>
      </c>
      <c r="F6" s="5">
        <v>0.56000000000000005</v>
      </c>
      <c r="G6" s="5">
        <v>0.59</v>
      </c>
      <c r="H6" s="5">
        <v>0.56000000000000005</v>
      </c>
      <c r="I6" s="5">
        <v>0.09</v>
      </c>
      <c r="J6" s="5">
        <v>0.09</v>
      </c>
      <c r="R6" s="1" t="s">
        <v>4</v>
      </c>
      <c r="S6" s="6">
        <v>0</v>
      </c>
      <c r="T6" s="6">
        <v>2</v>
      </c>
      <c r="U6" s="6">
        <v>0</v>
      </c>
      <c r="V6" s="6">
        <v>4</v>
      </c>
      <c r="W6" s="6">
        <v>4</v>
      </c>
    </row>
    <row r="7" spans="1:23" ht="16.2" x14ac:dyDescent="0.3">
      <c r="A7" s="1" t="s">
        <v>5</v>
      </c>
      <c r="B7" s="3">
        <v>7.0000000000000007E-2</v>
      </c>
      <c r="C7" s="3">
        <v>-0.73</v>
      </c>
      <c r="D7" s="3">
        <v>-0.67</v>
      </c>
      <c r="F7" s="5">
        <v>0.12</v>
      </c>
      <c r="G7" s="5">
        <v>-0.02</v>
      </c>
      <c r="H7" s="5">
        <v>0.12</v>
      </c>
      <c r="I7" s="5">
        <v>-0.69</v>
      </c>
      <c r="J7" s="5">
        <v>-0.69</v>
      </c>
      <c r="K7" s="6" t="s">
        <v>14</v>
      </c>
      <c r="R7" s="1" t="s">
        <v>5</v>
      </c>
      <c r="S7" s="6">
        <v>0</v>
      </c>
      <c r="T7" s="6">
        <v>0</v>
      </c>
      <c r="U7" s="6">
        <v>0</v>
      </c>
      <c r="V7" s="6">
        <v>5</v>
      </c>
      <c r="W7" s="6">
        <v>5</v>
      </c>
    </row>
    <row r="8" spans="1:23" x14ac:dyDescent="0.3">
      <c r="A8" s="1" t="s">
        <v>6</v>
      </c>
      <c r="B8" s="3">
        <v>7.0000000000000007E-2</v>
      </c>
      <c r="C8" s="3">
        <v>-0.28999999999999998</v>
      </c>
      <c r="D8" s="3">
        <v>0.32</v>
      </c>
      <c r="F8" s="5">
        <v>0.4</v>
      </c>
      <c r="G8" s="5">
        <v>0.8</v>
      </c>
      <c r="H8" s="5">
        <v>0.4</v>
      </c>
      <c r="I8" s="5">
        <v>0.09</v>
      </c>
      <c r="J8" s="5">
        <v>0.09</v>
      </c>
      <c r="R8" s="1" t="s">
        <v>6</v>
      </c>
      <c r="S8" s="6">
        <v>0</v>
      </c>
      <c r="T8" s="6">
        <v>1</v>
      </c>
      <c r="U8" s="6">
        <v>0</v>
      </c>
      <c r="V8" s="6">
        <v>2</v>
      </c>
      <c r="W8" s="6">
        <v>2</v>
      </c>
    </row>
    <row r="10" spans="1:23" x14ac:dyDescent="0.3">
      <c r="B10" s="8">
        <f>B2*$F$2+C2*$F$3+D2*$F$4</f>
        <v>1.6120000000000001</v>
      </c>
      <c r="C10" s="8">
        <f>B2*$G$2+C2*$G$3+D2*$G$4</f>
        <v>0.19</v>
      </c>
      <c r="D10" s="8">
        <f>B2*$H$2+C2*$H$3+D2*$H$4</f>
        <v>-1.3000000000000001E-2</v>
      </c>
      <c r="F10" s="9">
        <f>$B10*F$6+$C10*F$7+$D10*F$8</f>
        <v>0.92032000000000025</v>
      </c>
      <c r="G10" s="9">
        <f>$B10*G$6+$C10*G$7+$D10*G$8</f>
        <v>0.93688000000000005</v>
      </c>
      <c r="H10" s="9">
        <f>$B10*H$6+$C10*H$7+$D10*H$8</f>
        <v>0.92032000000000025</v>
      </c>
      <c r="I10" s="9">
        <f>$B10*I$6+$C10*I$7+$D10*I$8</f>
        <v>1.2810000000000019E-2</v>
      </c>
      <c r="J10" s="9">
        <f>$B10*J$6+$C10*J$7+$D10*J$8</f>
        <v>1.2810000000000019E-2</v>
      </c>
      <c r="L10" s="6">
        <v>1</v>
      </c>
      <c r="M10" s="6">
        <v>1</v>
      </c>
      <c r="N10" s="6">
        <v>1</v>
      </c>
      <c r="O10" s="6">
        <v>0</v>
      </c>
      <c r="P10" s="6">
        <v>0</v>
      </c>
    </row>
    <row r="11" spans="1:23" x14ac:dyDescent="0.3">
      <c r="B11" s="8">
        <f t="shared" ref="B11:B16" si="0">B3*$F$2+C3*$F$3+D3*$F$4</f>
        <v>5.0839999999999996</v>
      </c>
      <c r="C11" s="8">
        <f t="shared" ref="C11:C16" si="1">B3*$G$2+C3*$G$3+D3*$G$4</f>
        <v>0.66500000000000004</v>
      </c>
      <c r="D11" s="8">
        <f t="shared" ref="D11:D16" si="2">B3*$H$2+C3*$H$3+D3*$H$4</f>
        <v>-3.9E-2</v>
      </c>
      <c r="F11" s="9">
        <f t="shared" ref="F11:J16" si="3">$B11*F$6+$C11*F$7+$D11*F$8</f>
        <v>2.9112400000000003</v>
      </c>
      <c r="G11" s="9">
        <f t="shared" si="3"/>
        <v>2.9550599999999996</v>
      </c>
      <c r="H11" s="9">
        <f t="shared" si="3"/>
        <v>2.9112400000000003</v>
      </c>
      <c r="I11" s="9">
        <f t="shared" si="3"/>
        <v>-4.8000000000000126E-3</v>
      </c>
      <c r="J11" s="9">
        <f t="shared" si="3"/>
        <v>-4.8000000000000126E-3</v>
      </c>
      <c r="L11" s="6">
        <v>3</v>
      </c>
      <c r="M11" s="6">
        <v>3</v>
      </c>
      <c r="N11" s="6">
        <v>3</v>
      </c>
      <c r="O11" s="6">
        <v>0</v>
      </c>
      <c r="P11" s="6">
        <v>0</v>
      </c>
    </row>
    <row r="12" spans="1:23" x14ac:dyDescent="0.3">
      <c r="B12" s="8">
        <f t="shared" si="0"/>
        <v>6.8200000000000012</v>
      </c>
      <c r="C12" s="8">
        <f t="shared" si="1"/>
        <v>0.85499999999999998</v>
      </c>
      <c r="D12" s="8">
        <f t="shared" si="2"/>
        <v>-5.2000000000000005E-2</v>
      </c>
      <c r="F12" s="9">
        <f t="shared" si="3"/>
        <v>3.9010000000000007</v>
      </c>
      <c r="G12" s="9">
        <f t="shared" si="3"/>
        <v>3.9651000000000005</v>
      </c>
      <c r="H12" s="9">
        <f t="shared" si="3"/>
        <v>3.9010000000000007</v>
      </c>
      <c r="I12" s="9">
        <f t="shared" si="3"/>
        <v>1.9170000000000149E-2</v>
      </c>
      <c r="J12" s="9">
        <f t="shared" si="3"/>
        <v>1.9170000000000149E-2</v>
      </c>
      <c r="L12" s="6">
        <v>4</v>
      </c>
      <c r="M12" s="6">
        <v>4</v>
      </c>
      <c r="N12" s="6">
        <v>4</v>
      </c>
      <c r="O12" s="6">
        <v>0</v>
      </c>
      <c r="P12" s="6">
        <v>0</v>
      </c>
    </row>
    <row r="13" spans="1:23" x14ac:dyDescent="0.3">
      <c r="B13" s="8">
        <f t="shared" si="0"/>
        <v>8.4320000000000004</v>
      </c>
      <c r="C13" s="8">
        <f t="shared" si="1"/>
        <v>1.0449999999999999</v>
      </c>
      <c r="D13" s="8">
        <f t="shared" si="2"/>
        <v>-6.5000000000000002E-2</v>
      </c>
      <c r="F13" s="9">
        <f t="shared" si="3"/>
        <v>4.8213200000000009</v>
      </c>
      <c r="G13" s="9">
        <f t="shared" si="3"/>
        <v>4.90198</v>
      </c>
      <c r="H13" s="9">
        <f t="shared" si="3"/>
        <v>4.8213200000000009</v>
      </c>
      <c r="I13" s="9">
        <f t="shared" si="3"/>
        <v>3.198000000000014E-2</v>
      </c>
      <c r="J13" s="9">
        <f t="shared" si="3"/>
        <v>3.198000000000014E-2</v>
      </c>
      <c r="L13" s="6">
        <v>5</v>
      </c>
      <c r="M13" s="6">
        <v>5</v>
      </c>
      <c r="N13" s="6">
        <v>5</v>
      </c>
      <c r="O13" s="6">
        <v>0</v>
      </c>
      <c r="P13" s="6">
        <v>0</v>
      </c>
    </row>
    <row r="14" spans="1:23" x14ac:dyDescent="0.3">
      <c r="B14" s="8">
        <f t="shared" si="0"/>
        <v>1.8599999999999999</v>
      </c>
      <c r="C14" s="8">
        <f t="shared" si="1"/>
        <v>-5.6049999999999995</v>
      </c>
      <c r="D14" s="8">
        <f t="shared" si="2"/>
        <v>-0.84500000000000008</v>
      </c>
      <c r="F14" s="9">
        <f t="shared" si="3"/>
        <v>3.1000000000000139E-2</v>
      </c>
      <c r="G14" s="9">
        <f t="shared" si="3"/>
        <v>0.53349999999999986</v>
      </c>
      <c r="H14" s="9">
        <f t="shared" si="3"/>
        <v>3.1000000000000139E-2</v>
      </c>
      <c r="I14" s="9">
        <f t="shared" si="3"/>
        <v>3.9587999999999997</v>
      </c>
      <c r="J14" s="9">
        <f t="shared" si="3"/>
        <v>3.9587999999999997</v>
      </c>
      <c r="L14" s="6">
        <v>0</v>
      </c>
      <c r="M14" s="6">
        <v>2</v>
      </c>
      <c r="N14" s="6">
        <v>0</v>
      </c>
      <c r="O14" s="6">
        <v>4</v>
      </c>
      <c r="P14" s="6">
        <v>4</v>
      </c>
    </row>
    <row r="15" spans="1:23" x14ac:dyDescent="0.3">
      <c r="B15" s="8">
        <f t="shared" si="0"/>
        <v>0.8680000000000001</v>
      </c>
      <c r="C15" s="8">
        <f t="shared" si="1"/>
        <v>-6.9349999999999996</v>
      </c>
      <c r="D15" s="8">
        <f t="shared" si="2"/>
        <v>-0.87100000000000011</v>
      </c>
      <c r="F15" s="9">
        <f t="shared" si="3"/>
        <v>-0.6945199999999998</v>
      </c>
      <c r="G15" s="9">
        <f t="shared" si="3"/>
        <v>-4.5980000000000132E-2</v>
      </c>
      <c r="H15" s="9">
        <f t="shared" si="3"/>
        <v>-0.6945199999999998</v>
      </c>
      <c r="I15" s="9">
        <f t="shared" si="3"/>
        <v>4.7848800000000002</v>
      </c>
      <c r="J15" s="9">
        <f t="shared" si="3"/>
        <v>4.7848800000000002</v>
      </c>
      <c r="L15" s="6">
        <v>0</v>
      </c>
      <c r="M15" s="6">
        <v>0</v>
      </c>
      <c r="N15" s="6">
        <v>0</v>
      </c>
      <c r="O15" s="6">
        <v>5</v>
      </c>
      <c r="P15" s="6">
        <v>5</v>
      </c>
    </row>
    <row r="16" spans="1:23" x14ac:dyDescent="0.3">
      <c r="B16" s="8">
        <f t="shared" si="0"/>
        <v>0.8680000000000001</v>
      </c>
      <c r="C16" s="8">
        <f t="shared" si="1"/>
        <v>-2.7549999999999999</v>
      </c>
      <c r="D16" s="8">
        <f t="shared" si="2"/>
        <v>0.41600000000000004</v>
      </c>
      <c r="F16" s="9">
        <f t="shared" si="3"/>
        <v>0.32188000000000017</v>
      </c>
      <c r="G16" s="9">
        <f t="shared" si="3"/>
        <v>0.90002000000000004</v>
      </c>
      <c r="H16" s="9">
        <f t="shared" si="3"/>
        <v>0.32188000000000017</v>
      </c>
      <c r="I16" s="9">
        <f t="shared" si="3"/>
        <v>2.0165099999999998</v>
      </c>
      <c r="J16" s="9">
        <f t="shared" si="3"/>
        <v>2.0165099999999998</v>
      </c>
      <c r="L16" s="6">
        <v>0</v>
      </c>
      <c r="M16" s="6">
        <v>1</v>
      </c>
      <c r="N16" s="6">
        <v>0</v>
      </c>
      <c r="O16" s="6">
        <v>2</v>
      </c>
      <c r="P16" s="6">
        <v>2</v>
      </c>
    </row>
    <row r="18" spans="6:16" x14ac:dyDescent="0.3">
      <c r="I18" s="1" t="s">
        <v>15</v>
      </c>
      <c r="J18" s="18">
        <f>SUM(F10:J16)</f>
        <v>60.209739999999982</v>
      </c>
      <c r="K18" s="1"/>
      <c r="L18" s="1"/>
      <c r="M18" s="1"/>
      <c r="N18" s="1"/>
      <c r="O18" s="1" t="s">
        <v>15</v>
      </c>
      <c r="P18" s="1">
        <f>SUM(L10:P16)</f>
        <v>64</v>
      </c>
    </row>
    <row r="19" spans="6:16" x14ac:dyDescent="0.3">
      <c r="J19" s="10">
        <f>J18/P18</f>
        <v>0.94077718749999972</v>
      </c>
    </row>
    <row r="21" spans="6:16" x14ac:dyDescent="0.3">
      <c r="F21" s="12">
        <f>ROUND(F10,0)</f>
        <v>1</v>
      </c>
      <c r="G21" s="12">
        <f t="shared" ref="G21:J21" si="4">ROUND(G10,0)</f>
        <v>1</v>
      </c>
      <c r="H21" s="12">
        <f t="shared" si="4"/>
        <v>1</v>
      </c>
      <c r="I21" s="7">
        <f t="shared" si="4"/>
        <v>0</v>
      </c>
      <c r="J21" s="7">
        <f t="shared" si="4"/>
        <v>0</v>
      </c>
      <c r="L21" s="1">
        <f>ABS(L10-F21)</f>
        <v>0</v>
      </c>
      <c r="M21" s="1">
        <f t="shared" ref="M21:P21" si="5">ABS(M10-G21)</f>
        <v>0</v>
      </c>
      <c r="N21" s="1">
        <f t="shared" si="5"/>
        <v>0</v>
      </c>
      <c r="O21" s="1">
        <f t="shared" si="5"/>
        <v>0</v>
      </c>
      <c r="P21" s="1">
        <f t="shared" si="5"/>
        <v>0</v>
      </c>
    </row>
    <row r="22" spans="6:16" x14ac:dyDescent="0.3">
      <c r="F22" s="12">
        <f t="shared" ref="F22:J22" si="6">ROUND(F11,0)</f>
        <v>3</v>
      </c>
      <c r="G22" s="12">
        <f t="shared" si="6"/>
        <v>3</v>
      </c>
      <c r="H22" s="12">
        <f t="shared" si="6"/>
        <v>3</v>
      </c>
      <c r="I22" s="7">
        <f t="shared" si="6"/>
        <v>0</v>
      </c>
      <c r="J22" s="7">
        <f t="shared" si="6"/>
        <v>0</v>
      </c>
      <c r="L22" s="1">
        <f t="shared" ref="L22:P22" si="7">ABS(L11-F22)</f>
        <v>0</v>
      </c>
      <c r="M22" s="1">
        <f t="shared" si="7"/>
        <v>0</v>
      </c>
      <c r="N22" s="1">
        <f t="shared" si="7"/>
        <v>0</v>
      </c>
      <c r="O22" s="1">
        <f t="shared" si="7"/>
        <v>0</v>
      </c>
      <c r="P22" s="1">
        <f t="shared" si="7"/>
        <v>0</v>
      </c>
    </row>
    <row r="23" spans="6:16" x14ac:dyDescent="0.3">
      <c r="F23" s="12">
        <f t="shared" ref="F23:J23" si="8">ROUND(F12,0)</f>
        <v>4</v>
      </c>
      <c r="G23" s="12">
        <f t="shared" si="8"/>
        <v>4</v>
      </c>
      <c r="H23" s="12">
        <f t="shared" si="8"/>
        <v>4</v>
      </c>
      <c r="I23" s="7">
        <f t="shared" si="8"/>
        <v>0</v>
      </c>
      <c r="J23" s="7">
        <f t="shared" si="8"/>
        <v>0</v>
      </c>
      <c r="L23" s="1">
        <f t="shared" ref="L23:P23" si="9">ABS(L12-F23)</f>
        <v>0</v>
      </c>
      <c r="M23" s="1">
        <f t="shared" si="9"/>
        <v>0</v>
      </c>
      <c r="N23" s="1">
        <f t="shared" si="9"/>
        <v>0</v>
      </c>
      <c r="O23" s="1">
        <f t="shared" si="9"/>
        <v>0</v>
      </c>
      <c r="P23" s="1">
        <f t="shared" si="9"/>
        <v>0</v>
      </c>
    </row>
    <row r="24" spans="6:16" x14ac:dyDescent="0.3">
      <c r="F24" s="12">
        <f t="shared" ref="F24:J24" si="10">ROUND(F13,0)</f>
        <v>5</v>
      </c>
      <c r="G24" s="12">
        <f t="shared" si="10"/>
        <v>5</v>
      </c>
      <c r="H24" s="12">
        <f t="shared" si="10"/>
        <v>5</v>
      </c>
      <c r="I24" s="7">
        <f t="shared" si="10"/>
        <v>0</v>
      </c>
      <c r="J24" s="7">
        <f t="shared" si="10"/>
        <v>0</v>
      </c>
      <c r="L24" s="1">
        <f t="shared" ref="L24:P24" si="11">ABS(L13-F24)</f>
        <v>0</v>
      </c>
      <c r="M24" s="1">
        <f t="shared" si="11"/>
        <v>0</v>
      </c>
      <c r="N24" s="1">
        <f t="shared" si="11"/>
        <v>0</v>
      </c>
      <c r="O24" s="1">
        <f t="shared" si="11"/>
        <v>0</v>
      </c>
      <c r="P24" s="1">
        <f t="shared" si="11"/>
        <v>0</v>
      </c>
    </row>
    <row r="25" spans="6:16" x14ac:dyDescent="0.3">
      <c r="F25" s="7">
        <f t="shared" ref="F25:J25" si="12">ROUND(F14,0)</f>
        <v>0</v>
      </c>
      <c r="G25" s="11">
        <f t="shared" si="12"/>
        <v>1</v>
      </c>
      <c r="H25" s="7">
        <f t="shared" si="12"/>
        <v>0</v>
      </c>
      <c r="I25" s="12">
        <f t="shared" si="12"/>
        <v>4</v>
      </c>
      <c r="J25" s="12">
        <f t="shared" si="12"/>
        <v>4</v>
      </c>
      <c r="L25" s="1">
        <f t="shared" ref="L25:P25" si="13">ABS(L14-F25)</f>
        <v>0</v>
      </c>
      <c r="M25" s="2">
        <f t="shared" si="13"/>
        <v>1</v>
      </c>
      <c r="N25" s="1">
        <f t="shared" si="13"/>
        <v>0</v>
      </c>
      <c r="O25" s="1">
        <f t="shared" si="13"/>
        <v>0</v>
      </c>
      <c r="P25" s="1">
        <f t="shared" si="13"/>
        <v>0</v>
      </c>
    </row>
    <row r="26" spans="6:16" x14ac:dyDescent="0.3">
      <c r="F26" s="11">
        <f t="shared" ref="F26:J26" si="14">ROUND(F15,0)</f>
        <v>-1</v>
      </c>
      <c r="G26" s="7">
        <f t="shared" si="14"/>
        <v>0</v>
      </c>
      <c r="H26" s="7">
        <f t="shared" si="14"/>
        <v>-1</v>
      </c>
      <c r="I26" s="12">
        <f t="shared" si="14"/>
        <v>5</v>
      </c>
      <c r="J26" s="12">
        <f t="shared" si="14"/>
        <v>5</v>
      </c>
      <c r="L26" s="2">
        <f t="shared" ref="L26:P26" si="15">ABS(L15-F26)</f>
        <v>1</v>
      </c>
      <c r="M26" s="1">
        <f t="shared" si="15"/>
        <v>0</v>
      </c>
      <c r="N26" s="1">
        <f t="shared" si="15"/>
        <v>1</v>
      </c>
      <c r="O26" s="1">
        <f t="shared" si="15"/>
        <v>0</v>
      </c>
      <c r="P26" s="1">
        <f t="shared" si="15"/>
        <v>0</v>
      </c>
    </row>
    <row r="27" spans="6:16" x14ac:dyDescent="0.3">
      <c r="F27" s="7">
        <f t="shared" ref="F27:J27" si="16">ROUND(F16,0)</f>
        <v>0</v>
      </c>
      <c r="G27" s="12">
        <f t="shared" si="16"/>
        <v>1</v>
      </c>
      <c r="H27" s="7">
        <f t="shared" si="16"/>
        <v>0</v>
      </c>
      <c r="I27" s="12">
        <f t="shared" si="16"/>
        <v>2</v>
      </c>
      <c r="J27" s="12">
        <f t="shared" si="16"/>
        <v>2</v>
      </c>
      <c r="L27" s="1">
        <f t="shared" ref="L27:P27" si="17">ABS(L16-F27)</f>
        <v>0</v>
      </c>
      <c r="M27" s="1">
        <f t="shared" si="17"/>
        <v>0</v>
      </c>
      <c r="N27" s="1">
        <f t="shared" si="17"/>
        <v>0</v>
      </c>
      <c r="O27" s="1">
        <f t="shared" si="17"/>
        <v>0</v>
      </c>
      <c r="P27" s="1">
        <f t="shared" si="1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24258-0615-4730-AFA0-816CBAD19363}">
  <dimension ref="A1:W27"/>
  <sheetViews>
    <sheetView zoomScale="120" zoomScaleNormal="120" workbookViewId="0">
      <selection activeCell="K30" sqref="K30"/>
    </sheetView>
  </sheetViews>
  <sheetFormatPr defaultRowHeight="14.4" x14ac:dyDescent="0.3"/>
  <cols>
    <col min="22" max="22" width="10.44140625" bestFit="1" customWidth="1"/>
  </cols>
  <sheetData>
    <row r="1" spans="1:23" x14ac:dyDescent="0.3">
      <c r="C1" s="6" t="s">
        <v>7</v>
      </c>
      <c r="G1" s="6" t="s">
        <v>8</v>
      </c>
      <c r="S1" t="s">
        <v>9</v>
      </c>
      <c r="T1" t="s">
        <v>10</v>
      </c>
      <c r="U1" t="s">
        <v>11</v>
      </c>
      <c r="V1" t="s">
        <v>12</v>
      </c>
      <c r="W1" t="s">
        <v>13</v>
      </c>
    </row>
    <row r="2" spans="1:23" x14ac:dyDescent="0.3">
      <c r="A2" s="1" t="s">
        <v>0</v>
      </c>
      <c r="B2" s="3">
        <v>0.13</v>
      </c>
      <c r="C2" s="3">
        <v>0.02</v>
      </c>
      <c r="D2" s="13">
        <v>-0.01</v>
      </c>
      <c r="F2" s="4">
        <v>12.4</v>
      </c>
      <c r="G2" s="4">
        <v>0</v>
      </c>
      <c r="H2" s="4">
        <v>0</v>
      </c>
      <c r="L2" s="19">
        <f>F2*F2+G3*G3+H4*H4</f>
        <v>244.01000000000002</v>
      </c>
      <c r="R2" s="1" t="s">
        <v>0</v>
      </c>
      <c r="S2" s="6">
        <v>1</v>
      </c>
      <c r="T2" s="6">
        <v>1</v>
      </c>
      <c r="U2" s="6">
        <v>1</v>
      </c>
      <c r="V2" s="6">
        <v>0</v>
      </c>
      <c r="W2" s="6">
        <v>0</v>
      </c>
    </row>
    <row r="3" spans="1:23" x14ac:dyDescent="0.3">
      <c r="A3" s="1" t="s">
        <v>1</v>
      </c>
      <c r="B3" s="3">
        <v>0.41</v>
      </c>
      <c r="C3" s="3">
        <v>7.0000000000000007E-2</v>
      </c>
      <c r="D3" s="13">
        <v>-0.03</v>
      </c>
      <c r="F3" s="4">
        <v>0</v>
      </c>
      <c r="G3" s="4">
        <v>9.5</v>
      </c>
      <c r="H3" s="4">
        <v>0</v>
      </c>
      <c r="R3" s="1" t="s">
        <v>1</v>
      </c>
      <c r="S3" s="6">
        <v>3</v>
      </c>
      <c r="T3" s="6">
        <v>3</v>
      </c>
      <c r="U3" s="6">
        <v>3</v>
      </c>
      <c r="V3" s="6">
        <v>0</v>
      </c>
      <c r="W3" s="6">
        <v>0</v>
      </c>
    </row>
    <row r="4" spans="1:23" x14ac:dyDescent="0.3">
      <c r="A4" s="1" t="s">
        <v>2</v>
      </c>
      <c r="B4" s="3">
        <v>0.55000000000000004</v>
      </c>
      <c r="C4" s="3">
        <v>0.09</v>
      </c>
      <c r="D4" s="13">
        <v>-0.04</v>
      </c>
      <c r="F4" s="4">
        <v>0</v>
      </c>
      <c r="G4" s="4">
        <v>0</v>
      </c>
      <c r="H4" s="15">
        <v>0</v>
      </c>
      <c r="R4" s="1" t="s">
        <v>2</v>
      </c>
      <c r="S4" s="6">
        <v>4</v>
      </c>
      <c r="T4" s="6">
        <v>4</v>
      </c>
      <c r="U4" s="6">
        <v>4</v>
      </c>
      <c r="V4" s="6">
        <v>0</v>
      </c>
      <c r="W4" s="6">
        <v>0</v>
      </c>
    </row>
    <row r="5" spans="1:23" x14ac:dyDescent="0.3">
      <c r="A5" s="1" t="s">
        <v>3</v>
      </c>
      <c r="B5" s="3">
        <v>0.68</v>
      </c>
      <c r="C5" s="3">
        <v>0.11</v>
      </c>
      <c r="D5" s="13">
        <v>-0.05</v>
      </c>
      <c r="R5" s="1" t="s">
        <v>3</v>
      </c>
      <c r="S5" s="6">
        <v>5</v>
      </c>
      <c r="T5" s="6">
        <v>5</v>
      </c>
      <c r="U5" s="6">
        <v>5</v>
      </c>
      <c r="V5" s="6">
        <v>0</v>
      </c>
      <c r="W5" s="6">
        <v>0</v>
      </c>
    </row>
    <row r="6" spans="1:23" x14ac:dyDescent="0.3">
      <c r="A6" s="1" t="s">
        <v>4</v>
      </c>
      <c r="B6" s="3">
        <v>0.15</v>
      </c>
      <c r="C6" s="3">
        <v>-0.59</v>
      </c>
      <c r="D6" s="13">
        <v>-0.65</v>
      </c>
      <c r="F6" s="5">
        <v>0.56000000000000005</v>
      </c>
      <c r="G6" s="5">
        <v>0.59</v>
      </c>
      <c r="H6" s="5">
        <v>0.56000000000000005</v>
      </c>
      <c r="I6" s="5">
        <v>0.09</v>
      </c>
      <c r="J6" s="5">
        <v>0.09</v>
      </c>
      <c r="R6" s="1" t="s">
        <v>4</v>
      </c>
      <c r="S6" s="6">
        <v>0</v>
      </c>
      <c r="T6" s="6">
        <v>2</v>
      </c>
      <c r="U6" s="6">
        <v>0</v>
      </c>
      <c r="V6" s="6">
        <v>4</v>
      </c>
      <c r="W6" s="6">
        <v>4</v>
      </c>
    </row>
    <row r="7" spans="1:23" ht="16.2" x14ac:dyDescent="0.3">
      <c r="A7" s="1" t="s">
        <v>5</v>
      </c>
      <c r="B7" s="3">
        <v>7.0000000000000007E-2</v>
      </c>
      <c r="C7" s="3">
        <v>-0.73</v>
      </c>
      <c r="D7" s="13">
        <v>-0.67</v>
      </c>
      <c r="F7" s="5">
        <v>0.12</v>
      </c>
      <c r="G7" s="5">
        <v>-0.02</v>
      </c>
      <c r="H7" s="5">
        <v>0.12</v>
      </c>
      <c r="I7" s="5">
        <v>-0.69</v>
      </c>
      <c r="J7" s="5">
        <v>-0.69</v>
      </c>
      <c r="K7" s="6" t="s">
        <v>14</v>
      </c>
      <c r="R7" s="1" t="s">
        <v>5</v>
      </c>
      <c r="S7" s="6">
        <v>0</v>
      </c>
      <c r="T7" s="6">
        <v>0</v>
      </c>
      <c r="U7" s="6">
        <v>0</v>
      </c>
      <c r="V7" s="6">
        <v>5</v>
      </c>
      <c r="W7" s="6">
        <v>5</v>
      </c>
    </row>
    <row r="8" spans="1:23" x14ac:dyDescent="0.3">
      <c r="A8" s="1" t="s">
        <v>6</v>
      </c>
      <c r="B8" s="3">
        <v>7.0000000000000007E-2</v>
      </c>
      <c r="C8" s="3">
        <v>-0.28999999999999998</v>
      </c>
      <c r="D8" s="13">
        <v>0.32</v>
      </c>
      <c r="F8" s="14">
        <v>0.4</v>
      </c>
      <c r="G8" s="14">
        <v>0.8</v>
      </c>
      <c r="H8" s="14">
        <v>0.4</v>
      </c>
      <c r="I8" s="14">
        <v>0.09</v>
      </c>
      <c r="J8" s="14">
        <v>0.09</v>
      </c>
      <c r="R8" s="1" t="s">
        <v>6</v>
      </c>
      <c r="S8" s="6">
        <v>0</v>
      </c>
      <c r="T8" s="6">
        <v>1</v>
      </c>
      <c r="U8" s="6">
        <v>0</v>
      </c>
      <c r="V8" s="6">
        <v>2</v>
      </c>
      <c r="W8" s="6">
        <v>2</v>
      </c>
    </row>
    <row r="10" spans="1:23" x14ac:dyDescent="0.3">
      <c r="B10" s="8">
        <f>B2*$F$2+C2*$F$3+D2*$F$4</f>
        <v>1.6120000000000001</v>
      </c>
      <c r="C10" s="8">
        <f>B2*$G$2+C2*$G$3+D2*$G$4</f>
        <v>0.19</v>
      </c>
      <c r="D10" s="8">
        <f>B2*$H$2+C2*$H$3+D2*$H$4</f>
        <v>0</v>
      </c>
      <c r="F10" s="9">
        <f>$B10*F$6+$C10*F$7+$D10*F$8</f>
        <v>0.92552000000000023</v>
      </c>
      <c r="G10" s="9">
        <f>$B10*G$6+$C10*G$7+$D10*G$8</f>
        <v>0.94728000000000001</v>
      </c>
      <c r="H10" s="9">
        <f>$B10*H$6+$C10*H$7+$D10*H$8</f>
        <v>0.92552000000000023</v>
      </c>
      <c r="I10" s="9">
        <f>$B10*I$6+$C10*I$7+$D10*I$8</f>
        <v>1.398000000000002E-2</v>
      </c>
      <c r="J10" s="9">
        <f>$B10*J$6+$C10*J$7+$D10*J$8</f>
        <v>1.398000000000002E-2</v>
      </c>
      <c r="L10" s="6">
        <v>1</v>
      </c>
      <c r="M10" s="6">
        <v>1</v>
      </c>
      <c r="N10" s="6">
        <v>1</v>
      </c>
      <c r="O10" s="6">
        <v>0</v>
      </c>
      <c r="P10" s="6">
        <v>0</v>
      </c>
    </row>
    <row r="11" spans="1:23" x14ac:dyDescent="0.3">
      <c r="B11" s="8">
        <f t="shared" ref="B11:B16" si="0">B3*$F$2+C3*$F$3+D3*$F$4</f>
        <v>5.0839999999999996</v>
      </c>
      <c r="C11" s="8">
        <f t="shared" ref="C11:C16" si="1">B3*$G$2+C3*$G$3+D3*$G$4</f>
        <v>0.66500000000000004</v>
      </c>
      <c r="D11" s="8">
        <f t="shared" ref="D11:D16" si="2">B3*$H$2+C3*$H$3+D3*$H$4</f>
        <v>0</v>
      </c>
      <c r="F11" s="9">
        <f t="shared" ref="F11:J16" si="3">$B11*F$6+$C11*F$7+$D11*F$8</f>
        <v>2.9268400000000003</v>
      </c>
      <c r="G11" s="9">
        <f t="shared" si="3"/>
        <v>2.9862599999999997</v>
      </c>
      <c r="H11" s="9">
        <f t="shared" si="3"/>
        <v>2.9268400000000003</v>
      </c>
      <c r="I11" s="9">
        <f t="shared" si="3"/>
        <v>-1.2900000000000134E-3</v>
      </c>
      <c r="J11" s="9">
        <f t="shared" si="3"/>
        <v>-1.2900000000000134E-3</v>
      </c>
      <c r="L11" s="6">
        <v>3</v>
      </c>
      <c r="M11" s="6">
        <v>3</v>
      </c>
      <c r="N11" s="6">
        <v>3</v>
      </c>
      <c r="O11" s="6">
        <v>0</v>
      </c>
      <c r="P11" s="6">
        <v>0</v>
      </c>
    </row>
    <row r="12" spans="1:23" x14ac:dyDescent="0.3">
      <c r="B12" s="8">
        <f t="shared" si="0"/>
        <v>6.8200000000000012</v>
      </c>
      <c r="C12" s="8">
        <f t="shared" si="1"/>
        <v>0.85499999999999998</v>
      </c>
      <c r="D12" s="8">
        <f t="shared" si="2"/>
        <v>0</v>
      </c>
      <c r="F12" s="9">
        <f t="shared" si="3"/>
        <v>3.9218000000000006</v>
      </c>
      <c r="G12" s="9">
        <f t="shared" si="3"/>
        <v>4.0067000000000004</v>
      </c>
      <c r="H12" s="9">
        <f t="shared" si="3"/>
        <v>3.9218000000000006</v>
      </c>
      <c r="I12" s="9">
        <f t="shared" si="3"/>
        <v>2.3850000000000149E-2</v>
      </c>
      <c r="J12" s="9">
        <f t="shared" si="3"/>
        <v>2.3850000000000149E-2</v>
      </c>
      <c r="L12" s="6">
        <v>4</v>
      </c>
      <c r="M12" s="6">
        <v>4</v>
      </c>
      <c r="N12" s="6">
        <v>4</v>
      </c>
      <c r="O12" s="6">
        <v>0</v>
      </c>
      <c r="P12" s="6">
        <v>0</v>
      </c>
    </row>
    <row r="13" spans="1:23" x14ac:dyDescent="0.3">
      <c r="B13" s="8">
        <f t="shared" si="0"/>
        <v>8.4320000000000004</v>
      </c>
      <c r="C13" s="8">
        <f t="shared" si="1"/>
        <v>1.0449999999999999</v>
      </c>
      <c r="D13" s="8">
        <f t="shared" si="2"/>
        <v>0</v>
      </c>
      <c r="F13" s="9">
        <f t="shared" si="3"/>
        <v>4.8473200000000007</v>
      </c>
      <c r="G13" s="9">
        <f t="shared" si="3"/>
        <v>4.9539799999999996</v>
      </c>
      <c r="H13" s="9">
        <f t="shared" si="3"/>
        <v>4.8473200000000007</v>
      </c>
      <c r="I13" s="9">
        <f t="shared" si="3"/>
        <v>3.7830000000000141E-2</v>
      </c>
      <c r="J13" s="9">
        <f t="shared" si="3"/>
        <v>3.7830000000000141E-2</v>
      </c>
      <c r="L13" s="6">
        <v>5</v>
      </c>
      <c r="M13" s="6">
        <v>5</v>
      </c>
      <c r="N13" s="6">
        <v>5</v>
      </c>
      <c r="O13" s="6">
        <v>0</v>
      </c>
      <c r="P13" s="6">
        <v>0</v>
      </c>
    </row>
    <row r="14" spans="1:23" x14ac:dyDescent="0.3">
      <c r="B14" s="8">
        <f t="shared" si="0"/>
        <v>1.8599999999999999</v>
      </c>
      <c r="C14" s="8">
        <f t="shared" si="1"/>
        <v>-5.6049999999999995</v>
      </c>
      <c r="D14" s="8">
        <f t="shared" si="2"/>
        <v>0</v>
      </c>
      <c r="F14" s="9">
        <f t="shared" si="3"/>
        <v>0.36900000000000022</v>
      </c>
      <c r="G14" s="9">
        <f t="shared" si="3"/>
        <v>1.2095</v>
      </c>
      <c r="H14" s="9">
        <f t="shared" si="3"/>
        <v>0.36900000000000022</v>
      </c>
      <c r="I14" s="9">
        <f t="shared" si="3"/>
        <v>4.0348499999999996</v>
      </c>
      <c r="J14" s="9">
        <f t="shared" si="3"/>
        <v>4.0348499999999996</v>
      </c>
      <c r="L14" s="6">
        <v>0</v>
      </c>
      <c r="M14" s="6">
        <v>2</v>
      </c>
      <c r="N14" s="6">
        <v>0</v>
      </c>
      <c r="O14" s="6">
        <v>4</v>
      </c>
      <c r="P14" s="6">
        <v>4</v>
      </c>
    </row>
    <row r="15" spans="1:23" x14ac:dyDescent="0.3">
      <c r="B15" s="8">
        <f t="shared" si="0"/>
        <v>0.8680000000000001</v>
      </c>
      <c r="C15" s="8">
        <f t="shared" si="1"/>
        <v>-6.9349999999999996</v>
      </c>
      <c r="D15" s="8">
        <f t="shared" si="2"/>
        <v>0</v>
      </c>
      <c r="F15" s="9">
        <f t="shared" si="3"/>
        <v>-0.34611999999999982</v>
      </c>
      <c r="G15" s="9">
        <f t="shared" si="3"/>
        <v>0.65081999999999995</v>
      </c>
      <c r="H15" s="9">
        <f t="shared" si="3"/>
        <v>-0.34611999999999982</v>
      </c>
      <c r="I15" s="9">
        <f t="shared" si="3"/>
        <v>4.86327</v>
      </c>
      <c r="J15" s="9">
        <f t="shared" si="3"/>
        <v>4.86327</v>
      </c>
      <c r="L15" s="6">
        <v>0</v>
      </c>
      <c r="M15" s="6">
        <v>0</v>
      </c>
      <c r="N15" s="6">
        <v>0</v>
      </c>
      <c r="O15" s="6">
        <v>5</v>
      </c>
      <c r="P15" s="6">
        <v>5</v>
      </c>
    </row>
    <row r="16" spans="1:23" x14ac:dyDescent="0.3">
      <c r="B16" s="8">
        <f t="shared" si="0"/>
        <v>0.8680000000000001</v>
      </c>
      <c r="C16" s="8">
        <f t="shared" si="1"/>
        <v>-2.7549999999999999</v>
      </c>
      <c r="D16" s="8">
        <f t="shared" si="2"/>
        <v>0</v>
      </c>
      <c r="F16" s="9">
        <f t="shared" si="3"/>
        <v>0.15548000000000017</v>
      </c>
      <c r="G16" s="9">
        <f t="shared" si="3"/>
        <v>0.56722000000000006</v>
      </c>
      <c r="H16" s="9">
        <f t="shared" si="3"/>
        <v>0.15548000000000017</v>
      </c>
      <c r="I16" s="9">
        <f t="shared" si="3"/>
        <v>1.9790699999999997</v>
      </c>
      <c r="J16" s="9">
        <f t="shared" si="3"/>
        <v>1.9790699999999997</v>
      </c>
      <c r="L16" s="6">
        <v>0</v>
      </c>
      <c r="M16" s="6">
        <v>1</v>
      </c>
      <c r="N16" s="6">
        <v>0</v>
      </c>
      <c r="O16" s="6">
        <v>2</v>
      </c>
      <c r="P16" s="6">
        <v>2</v>
      </c>
    </row>
    <row r="18" spans="6:16" x14ac:dyDescent="0.3">
      <c r="I18" s="1" t="s">
        <v>15</v>
      </c>
      <c r="J18" s="18">
        <f>SUM(F10:J16)</f>
        <v>62.824559999999998</v>
      </c>
      <c r="K18" s="1"/>
      <c r="L18" s="1"/>
      <c r="M18" s="1"/>
      <c r="N18" s="1"/>
      <c r="O18" s="1" t="s">
        <v>15</v>
      </c>
      <c r="P18" s="1">
        <f>SUM(L10:P16)</f>
        <v>64</v>
      </c>
    </row>
    <row r="19" spans="6:16" x14ac:dyDescent="0.3">
      <c r="J19" s="10">
        <f>J18/P18</f>
        <v>0.98163374999999997</v>
      </c>
    </row>
    <row r="21" spans="6:16" x14ac:dyDescent="0.3">
      <c r="F21" s="12">
        <f>ROUND(F10,0)</f>
        <v>1</v>
      </c>
      <c r="G21" s="12">
        <f t="shared" ref="G21:J21" si="4">ROUND(G10,0)</f>
        <v>1</v>
      </c>
      <c r="H21" s="12">
        <f t="shared" si="4"/>
        <v>1</v>
      </c>
      <c r="I21" s="7">
        <f t="shared" si="4"/>
        <v>0</v>
      </c>
      <c r="J21" s="7">
        <f t="shared" si="4"/>
        <v>0</v>
      </c>
      <c r="L21">
        <f>ABS(L10-F21)</f>
        <v>0</v>
      </c>
      <c r="M21">
        <f t="shared" ref="M21:P21" si="5">ABS(M10-G21)</f>
        <v>0</v>
      </c>
      <c r="N21">
        <f t="shared" si="5"/>
        <v>0</v>
      </c>
      <c r="O21">
        <f t="shared" si="5"/>
        <v>0</v>
      </c>
      <c r="P21">
        <f t="shared" si="5"/>
        <v>0</v>
      </c>
    </row>
    <row r="22" spans="6:16" x14ac:dyDescent="0.3">
      <c r="F22" s="12">
        <f t="shared" ref="F22:J27" si="6">ROUND(F11,0)</f>
        <v>3</v>
      </c>
      <c r="G22" s="12">
        <f t="shared" si="6"/>
        <v>3</v>
      </c>
      <c r="H22" s="12">
        <f t="shared" si="6"/>
        <v>3</v>
      </c>
      <c r="I22" s="7">
        <f t="shared" si="6"/>
        <v>0</v>
      </c>
      <c r="J22" s="7">
        <f t="shared" si="6"/>
        <v>0</v>
      </c>
      <c r="L22">
        <f t="shared" ref="L22:P22" si="7">ABS(L11-F22)</f>
        <v>0</v>
      </c>
      <c r="M22">
        <f t="shared" si="7"/>
        <v>0</v>
      </c>
      <c r="N22">
        <f t="shared" si="7"/>
        <v>0</v>
      </c>
      <c r="O22">
        <f t="shared" si="7"/>
        <v>0</v>
      </c>
      <c r="P22">
        <f t="shared" si="7"/>
        <v>0</v>
      </c>
    </row>
    <row r="23" spans="6:16" x14ac:dyDescent="0.3">
      <c r="F23" s="12">
        <f t="shared" si="6"/>
        <v>4</v>
      </c>
      <c r="G23" s="12">
        <f t="shared" si="6"/>
        <v>4</v>
      </c>
      <c r="H23" s="12">
        <f t="shared" si="6"/>
        <v>4</v>
      </c>
      <c r="I23" s="7">
        <f t="shared" si="6"/>
        <v>0</v>
      </c>
      <c r="J23" s="7">
        <f t="shared" si="6"/>
        <v>0</v>
      </c>
      <c r="L23">
        <f t="shared" ref="L23:P23" si="8">ABS(L12-F23)</f>
        <v>0</v>
      </c>
      <c r="M23">
        <f t="shared" si="8"/>
        <v>0</v>
      </c>
      <c r="N23">
        <f t="shared" si="8"/>
        <v>0</v>
      </c>
      <c r="O23">
        <f t="shared" si="8"/>
        <v>0</v>
      </c>
      <c r="P23">
        <f t="shared" si="8"/>
        <v>0</v>
      </c>
    </row>
    <row r="24" spans="6:16" x14ac:dyDescent="0.3">
      <c r="F24" s="12">
        <f t="shared" si="6"/>
        <v>5</v>
      </c>
      <c r="G24" s="12">
        <f t="shared" si="6"/>
        <v>5</v>
      </c>
      <c r="H24" s="12">
        <f t="shared" si="6"/>
        <v>5</v>
      </c>
      <c r="I24" s="7">
        <f t="shared" si="6"/>
        <v>0</v>
      </c>
      <c r="J24" s="7">
        <f t="shared" si="6"/>
        <v>0</v>
      </c>
      <c r="L24">
        <f t="shared" ref="L24:P24" si="9">ABS(L13-F24)</f>
        <v>0</v>
      </c>
      <c r="M24">
        <f t="shared" si="9"/>
        <v>0</v>
      </c>
      <c r="N24">
        <f t="shared" si="9"/>
        <v>0</v>
      </c>
      <c r="O24">
        <f t="shared" si="9"/>
        <v>0</v>
      </c>
      <c r="P24">
        <f t="shared" si="9"/>
        <v>0</v>
      </c>
    </row>
    <row r="25" spans="6:16" x14ac:dyDescent="0.3">
      <c r="F25" s="7">
        <f t="shared" si="6"/>
        <v>0</v>
      </c>
      <c r="G25" s="11">
        <f t="shared" si="6"/>
        <v>1</v>
      </c>
      <c r="H25" s="7">
        <f t="shared" si="6"/>
        <v>0</v>
      </c>
      <c r="I25" s="12">
        <f t="shared" si="6"/>
        <v>4</v>
      </c>
      <c r="J25" s="12">
        <f t="shared" si="6"/>
        <v>4</v>
      </c>
      <c r="L25">
        <f t="shared" ref="L25:P25" si="10">ABS(L14-F25)</f>
        <v>0</v>
      </c>
      <c r="M25" s="17">
        <f t="shared" si="10"/>
        <v>1</v>
      </c>
      <c r="N25">
        <f t="shared" si="10"/>
        <v>0</v>
      </c>
      <c r="O25">
        <f t="shared" si="10"/>
        <v>0</v>
      </c>
      <c r="P25">
        <f t="shared" si="10"/>
        <v>0</v>
      </c>
    </row>
    <row r="26" spans="6:16" x14ac:dyDescent="0.3">
      <c r="F26" s="16">
        <f t="shared" si="6"/>
        <v>0</v>
      </c>
      <c r="G26" s="11">
        <f t="shared" si="6"/>
        <v>1</v>
      </c>
      <c r="H26" s="7">
        <f t="shared" si="6"/>
        <v>0</v>
      </c>
      <c r="I26" s="12">
        <f t="shared" si="6"/>
        <v>5</v>
      </c>
      <c r="J26" s="12">
        <f t="shared" si="6"/>
        <v>5</v>
      </c>
      <c r="L26">
        <f t="shared" ref="L26:P26" si="11">ABS(L15-F26)</f>
        <v>0</v>
      </c>
      <c r="M26" s="17">
        <f t="shared" si="11"/>
        <v>1</v>
      </c>
      <c r="N26">
        <f t="shared" si="11"/>
        <v>0</v>
      </c>
      <c r="O26">
        <f t="shared" si="11"/>
        <v>0</v>
      </c>
      <c r="P26">
        <f t="shared" si="11"/>
        <v>0</v>
      </c>
    </row>
    <row r="27" spans="6:16" x14ac:dyDescent="0.3">
      <c r="F27" s="7">
        <f t="shared" si="6"/>
        <v>0</v>
      </c>
      <c r="G27" s="12">
        <f t="shared" si="6"/>
        <v>1</v>
      </c>
      <c r="H27" s="7">
        <f t="shared" si="6"/>
        <v>0</v>
      </c>
      <c r="I27" s="12">
        <f t="shared" si="6"/>
        <v>2</v>
      </c>
      <c r="J27" s="12">
        <f t="shared" si="6"/>
        <v>2</v>
      </c>
      <c r="L27">
        <f t="shared" ref="L27:P27" si="12">ABS(L16-F27)</f>
        <v>0</v>
      </c>
      <c r="M27">
        <f t="shared" si="12"/>
        <v>0</v>
      </c>
      <c r="N27">
        <f t="shared" si="12"/>
        <v>0</v>
      </c>
      <c r="O27">
        <f t="shared" si="12"/>
        <v>0</v>
      </c>
      <c r="P27">
        <f t="shared" si="1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</vt:lpstr>
      <vt:lpstr>2-D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Guid</dc:creator>
  <cp:lastModifiedBy>Matej Guid</cp:lastModifiedBy>
  <dcterms:created xsi:type="dcterms:W3CDTF">2022-01-25T16:58:30Z</dcterms:created>
  <dcterms:modified xsi:type="dcterms:W3CDTF">2022-01-25T18:26:30Z</dcterms:modified>
</cp:coreProperties>
</file>